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9" i="1" l="1"/>
  <c r="H9" i="1"/>
  <c r="E9" i="1"/>
  <c r="B9" i="1"/>
  <c r="B8" i="3"/>
  <c r="B6" i="3"/>
  <c r="B2" i="3"/>
  <c r="B9" i="3"/>
  <c r="B7" i="3"/>
  <c r="B3" i="3"/>
  <c r="B1" i="3"/>
  <c r="B5" i="3"/>
  <c r="B4" i="3"/>
  <c r="H26" i="1"/>
  <c r="E26" i="1"/>
  <c r="B26" i="1"/>
  <c r="B20" i="1"/>
  <c r="B17" i="1"/>
  <c r="B21" i="1"/>
  <c r="B23" i="1"/>
  <c r="B22" i="1"/>
  <c r="B19" i="1"/>
  <c r="B18" i="1"/>
  <c r="B24" i="1"/>
</calcChain>
</file>

<file path=xl/sharedStrings.xml><?xml version="1.0" encoding="utf-8"?>
<sst xmlns="http://schemas.openxmlformats.org/spreadsheetml/2006/main" count="147" uniqueCount="18">
  <si>
    <t>优秀率排名</t>
  </si>
  <si>
    <t>单位</t>
  </si>
  <si>
    <t>优秀率</t>
  </si>
  <si>
    <t>排名</t>
  </si>
  <si>
    <t>总计</t>
  </si>
  <si>
    <t>优良率排名</t>
  </si>
  <si>
    <t>优良率</t>
  </si>
  <si>
    <t>合格率排名</t>
  </si>
  <si>
    <t>合格率</t>
  </si>
  <si>
    <t>近视率排名</t>
  </si>
  <si>
    <t>近视率</t>
  </si>
  <si>
    <t>2020年度江苏省苏州市昆山市昆山开发区石予小学2016年级学生体质健康、近视率排名</t>
  </si>
  <si>
    <t>2020年度江苏省苏州市昆山市昆山开发区石予小学2017年级学生体质健康、近视率排名</t>
  </si>
  <si>
    <t>2020年度江苏省苏州市昆山市昆山开发区石予小学2018年级学生体质健康、近视率排名</t>
  </si>
  <si>
    <t>2020年度江苏省苏州市昆山市昆山开发区石予小学2019年级学生体质健康、近视率排名</t>
  </si>
  <si>
    <t>2020年度江苏省苏州市昆山市昆山开发区石予小学2020年级学生体质健康、近视率排名</t>
  </si>
  <si>
    <t>2020年度江苏省苏州市昆山市昆山开发区石予小学2015年级学生体质健康、近视率排名</t>
    <phoneticPr fontId="1" type="noConversion"/>
  </si>
  <si>
    <t>2020年度江苏省苏州市昆山市昆山开发区石予小学学生体质健康、近视率排名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</si>
</sst>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0" fontId="0" fillId="5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abSelected="1" workbookViewId="0">
      <selection sqref="A1:L1"/>
    </sheetView>
  </sheetViews>
  <sheetFormatPr defaultRowHeight="13.5" x14ac:dyDescent="0.15"/>
  <cols>
    <col min="1" max="16384" width="9" style="1"/>
  </cols>
  <sheetData>
    <row r="1" spans="1:12" x14ac:dyDescent="0.15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15">
      <c r="A2" s="3" t="s">
        <v>0</v>
      </c>
      <c r="B2" s="3"/>
      <c r="C2" s="3"/>
      <c r="D2" s="9" t="s">
        <v>5</v>
      </c>
      <c r="E2" s="9"/>
      <c r="F2" s="9"/>
      <c r="G2" s="12" t="s">
        <v>7</v>
      </c>
      <c r="H2" s="12"/>
      <c r="I2" s="12"/>
      <c r="J2" s="6" t="s">
        <v>9</v>
      </c>
      <c r="K2" s="6"/>
      <c r="L2" s="6"/>
    </row>
    <row r="3" spans="1:12" x14ac:dyDescent="0.15">
      <c r="A3" s="4" t="s">
        <v>1</v>
      </c>
      <c r="B3" s="4" t="s">
        <v>2</v>
      </c>
      <c r="C3" s="4" t="s">
        <v>3</v>
      </c>
      <c r="D3" s="10" t="s">
        <v>1</v>
      </c>
      <c r="E3" s="10" t="s">
        <v>6</v>
      </c>
      <c r="F3" s="10" t="s">
        <v>3</v>
      </c>
      <c r="G3" s="13" t="s">
        <v>1</v>
      </c>
      <c r="H3" s="13" t="s">
        <v>8</v>
      </c>
      <c r="I3" s="13" t="s">
        <v>3</v>
      </c>
      <c r="J3" s="7" t="s">
        <v>1</v>
      </c>
      <c r="K3" s="7" t="s">
        <v>10</v>
      </c>
      <c r="L3" s="7" t="s">
        <v>3</v>
      </c>
    </row>
    <row r="4" spans="1:12" x14ac:dyDescent="0.15">
      <c r="A4" s="4">
        <v>2019</v>
      </c>
      <c r="B4" s="5">
        <v>0.25409999999999999</v>
      </c>
      <c r="C4" s="4">
        <v>1</v>
      </c>
      <c r="D4" s="10">
        <v>2019</v>
      </c>
      <c r="E4" s="11">
        <v>0.72360000000000002</v>
      </c>
      <c r="F4" s="10">
        <v>1</v>
      </c>
      <c r="G4" s="13">
        <v>2018</v>
      </c>
      <c r="H4" s="14">
        <v>0.98399999999999999</v>
      </c>
      <c r="I4" s="13">
        <v>1</v>
      </c>
      <c r="J4" s="7">
        <v>2019</v>
      </c>
      <c r="K4" s="8">
        <v>0.45529999999999998</v>
      </c>
      <c r="L4" s="7">
        <v>1</v>
      </c>
    </row>
    <row r="5" spans="1:12" x14ac:dyDescent="0.15">
      <c r="A5" s="4">
        <v>2018</v>
      </c>
      <c r="B5" s="5">
        <v>0.10199999999999999</v>
      </c>
      <c r="C5" s="4">
        <v>2</v>
      </c>
      <c r="D5" s="10">
        <v>2018</v>
      </c>
      <c r="E5" s="11">
        <v>0.52</v>
      </c>
      <c r="F5" s="10">
        <v>2</v>
      </c>
      <c r="G5" s="13">
        <v>2019</v>
      </c>
      <c r="H5" s="14">
        <v>0.97970000000000002</v>
      </c>
      <c r="I5" s="13">
        <v>2</v>
      </c>
      <c r="J5" s="7">
        <v>2020</v>
      </c>
      <c r="K5" s="8">
        <v>0.52159999999999995</v>
      </c>
      <c r="L5" s="7">
        <v>2</v>
      </c>
    </row>
    <row r="6" spans="1:12" x14ac:dyDescent="0.15">
      <c r="A6" s="4">
        <v>2020</v>
      </c>
      <c r="B6" s="5">
        <v>9.0300000000000005E-2</v>
      </c>
      <c r="C6" s="4">
        <v>3</v>
      </c>
      <c r="D6" s="10">
        <v>2017</v>
      </c>
      <c r="E6" s="11">
        <v>0.48399999999999999</v>
      </c>
      <c r="F6" s="10">
        <v>3</v>
      </c>
      <c r="G6" s="13">
        <v>2016</v>
      </c>
      <c r="H6" s="14">
        <v>0.97599999999999998</v>
      </c>
      <c r="I6" s="13">
        <v>3</v>
      </c>
      <c r="J6" s="7">
        <v>2018</v>
      </c>
      <c r="K6" s="8">
        <v>0.52600000000000002</v>
      </c>
      <c r="L6" s="7">
        <v>3</v>
      </c>
    </row>
    <row r="7" spans="1:12" x14ac:dyDescent="0.15">
      <c r="A7" s="4">
        <v>2017</v>
      </c>
      <c r="B7" s="5">
        <v>7.8600000000000003E-2</v>
      </c>
      <c r="C7" s="4">
        <v>4</v>
      </c>
      <c r="D7" s="10">
        <v>2020</v>
      </c>
      <c r="E7" s="11">
        <v>0.42920000000000003</v>
      </c>
      <c r="F7" s="10">
        <v>4</v>
      </c>
      <c r="G7" s="13">
        <v>2017</v>
      </c>
      <c r="H7" s="14">
        <v>0.95820000000000005</v>
      </c>
      <c r="I7" s="13">
        <v>4</v>
      </c>
      <c r="J7" s="7">
        <v>2016</v>
      </c>
      <c r="K7" s="8">
        <v>0.58730000000000004</v>
      </c>
      <c r="L7" s="7">
        <v>4</v>
      </c>
    </row>
    <row r="8" spans="1:12" x14ac:dyDescent="0.15">
      <c r="A8" s="4">
        <v>2016</v>
      </c>
      <c r="B8" s="5">
        <v>7.6399999999999996E-2</v>
      </c>
      <c r="C8" s="4">
        <v>5</v>
      </c>
      <c r="D8" s="10">
        <v>2016</v>
      </c>
      <c r="E8" s="11">
        <v>0.41270000000000001</v>
      </c>
      <c r="F8" s="10">
        <v>5</v>
      </c>
      <c r="G8" s="13">
        <v>2020</v>
      </c>
      <c r="H8" s="14">
        <v>0.93220000000000003</v>
      </c>
      <c r="I8" s="13">
        <v>6</v>
      </c>
      <c r="J8" s="7">
        <v>2017</v>
      </c>
      <c r="K8" s="8">
        <v>0.63639999999999997</v>
      </c>
      <c r="L8" s="7">
        <v>5</v>
      </c>
    </row>
    <row r="9" spans="1:12" x14ac:dyDescent="0.15">
      <c r="A9" s="4">
        <v>2015</v>
      </c>
      <c r="B9" s="5">
        <f>22/472</f>
        <v>4.6610169491525424E-2</v>
      </c>
      <c r="C9" s="4">
        <v>6</v>
      </c>
      <c r="D9" s="10">
        <v>2015</v>
      </c>
      <c r="E9" s="11">
        <f>149/472</f>
        <v>0.31567796610169491</v>
      </c>
      <c r="F9" s="10">
        <v>6</v>
      </c>
      <c r="G9" s="13">
        <v>2015</v>
      </c>
      <c r="H9" s="14">
        <f>448/472</f>
        <v>0.94915254237288138</v>
      </c>
      <c r="I9" s="13">
        <v>5</v>
      </c>
      <c r="J9" s="7">
        <v>2015</v>
      </c>
      <c r="K9" s="8">
        <f>342/472</f>
        <v>0.72457627118644063</v>
      </c>
      <c r="L9" s="7"/>
    </row>
    <row r="10" spans="1:12" x14ac:dyDescent="0.15">
      <c r="A10" s="4" t="s">
        <v>4</v>
      </c>
      <c r="B10" s="5">
        <v>0.12239999999999999</v>
      </c>
      <c r="C10" s="4"/>
      <c r="D10" s="10" t="s">
        <v>4</v>
      </c>
      <c r="E10" s="11">
        <v>0.51659999999999995</v>
      </c>
      <c r="F10" s="10"/>
      <c r="G10" s="13" t="s">
        <v>4</v>
      </c>
      <c r="H10" s="14">
        <v>0.96630000000000005</v>
      </c>
      <c r="I10" s="13"/>
      <c r="J10" s="7" t="s">
        <v>4</v>
      </c>
      <c r="K10" s="8">
        <v>0.54139999999999999</v>
      </c>
      <c r="L10" s="7"/>
    </row>
    <row r="14" spans="1:12" x14ac:dyDescent="0.15">
      <c r="A14" s="15" t="s">
        <v>16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x14ac:dyDescent="0.15">
      <c r="A15" s="3" t="s">
        <v>0</v>
      </c>
      <c r="B15" s="3"/>
      <c r="C15" s="3"/>
      <c r="D15" s="9" t="s">
        <v>5</v>
      </c>
      <c r="E15" s="9"/>
      <c r="F15" s="9"/>
      <c r="G15" s="12" t="s">
        <v>7</v>
      </c>
      <c r="H15" s="12"/>
      <c r="I15" s="12"/>
      <c r="J15" s="6" t="s">
        <v>9</v>
      </c>
      <c r="K15" s="6"/>
      <c r="L15" s="6"/>
    </row>
    <row r="16" spans="1:12" x14ac:dyDescent="0.15">
      <c r="A16" s="4" t="s">
        <v>1</v>
      </c>
      <c r="B16" s="4" t="s">
        <v>2</v>
      </c>
      <c r="C16" s="4" t="s">
        <v>3</v>
      </c>
      <c r="D16" s="10" t="s">
        <v>1</v>
      </c>
      <c r="E16" s="10" t="s">
        <v>6</v>
      </c>
      <c r="F16" s="10" t="s">
        <v>3</v>
      </c>
      <c r="G16" s="13" t="s">
        <v>1</v>
      </c>
      <c r="H16" s="13" t="s">
        <v>8</v>
      </c>
      <c r="I16" s="13" t="s">
        <v>3</v>
      </c>
      <c r="J16" s="7" t="s">
        <v>1</v>
      </c>
      <c r="K16" s="7" t="s">
        <v>10</v>
      </c>
      <c r="L16" s="7" t="s">
        <v>3</v>
      </c>
    </row>
    <row r="17" spans="1:14" x14ac:dyDescent="0.15">
      <c r="A17" s="4">
        <v>1508</v>
      </c>
      <c r="B17" s="5">
        <f>5/53</f>
        <v>9.4339622641509441E-2</v>
      </c>
      <c r="C17" s="4">
        <v>1</v>
      </c>
      <c r="D17" s="10">
        <v>1504</v>
      </c>
      <c r="E17" s="11">
        <v>0.42307692307692307</v>
      </c>
      <c r="F17" s="10">
        <v>1</v>
      </c>
      <c r="G17" s="13">
        <v>1504</v>
      </c>
      <c r="H17" s="14">
        <v>0.98076923076923073</v>
      </c>
      <c r="I17" s="13">
        <v>1</v>
      </c>
      <c r="J17" s="7">
        <v>1501</v>
      </c>
      <c r="K17" s="8">
        <v>0.84</v>
      </c>
      <c r="L17" s="7"/>
      <c r="N17" s="2"/>
    </row>
    <row r="18" spans="1:14" x14ac:dyDescent="0.15">
      <c r="A18" s="4">
        <v>1503</v>
      </c>
      <c r="B18" s="5">
        <f>4/52</f>
        <v>7.6923076923076927E-2</v>
      </c>
      <c r="C18" s="4">
        <v>2</v>
      </c>
      <c r="D18" s="10">
        <v>1503</v>
      </c>
      <c r="E18" s="11">
        <v>0.40384615384615385</v>
      </c>
      <c r="F18" s="10">
        <v>2</v>
      </c>
      <c r="G18" s="13">
        <v>1506</v>
      </c>
      <c r="H18" s="14">
        <v>0.98076923076923073</v>
      </c>
      <c r="I18" s="13">
        <v>1</v>
      </c>
      <c r="J18" s="7">
        <v>1502</v>
      </c>
      <c r="K18" s="8">
        <v>0.60416666666666674</v>
      </c>
      <c r="L18" s="7"/>
      <c r="N18" s="2"/>
    </row>
    <row r="19" spans="1:14" x14ac:dyDescent="0.15">
      <c r="A19" s="4">
        <v>1504</v>
      </c>
      <c r="B19" s="5">
        <f>4/52</f>
        <v>7.6923076923076927E-2</v>
      </c>
      <c r="C19" s="4">
        <v>2</v>
      </c>
      <c r="D19" s="10">
        <v>1505</v>
      </c>
      <c r="E19" s="11">
        <v>0.35185185185185186</v>
      </c>
      <c r="F19" s="10">
        <v>3</v>
      </c>
      <c r="G19" s="13">
        <v>1509</v>
      </c>
      <c r="H19" s="14">
        <v>0.98039215686274506</v>
      </c>
      <c r="I19" s="13">
        <v>3</v>
      </c>
      <c r="J19" s="7">
        <v>1503</v>
      </c>
      <c r="K19" s="8">
        <v>0.72</v>
      </c>
      <c r="L19" s="7"/>
      <c r="N19" s="2"/>
    </row>
    <row r="20" spans="1:14" x14ac:dyDescent="0.15">
      <c r="A20" s="4">
        <v>1509</v>
      </c>
      <c r="B20" s="5">
        <f>3/51</f>
        <v>5.8823529411764705E-2</v>
      </c>
      <c r="C20" s="4">
        <v>4</v>
      </c>
      <c r="D20" s="10">
        <v>1506</v>
      </c>
      <c r="E20" s="11">
        <v>0.30769230769230771</v>
      </c>
      <c r="F20" s="10">
        <v>4</v>
      </c>
      <c r="G20" s="13">
        <v>1508</v>
      </c>
      <c r="H20" s="14">
        <v>0.96226415094339623</v>
      </c>
      <c r="I20" s="13">
        <v>4</v>
      </c>
      <c r="J20" s="7">
        <v>1504</v>
      </c>
      <c r="K20" s="8">
        <v>0.74509803921568629</v>
      </c>
      <c r="L20" s="7"/>
      <c r="N20" s="2"/>
    </row>
    <row r="21" spans="1:14" x14ac:dyDescent="0.15">
      <c r="A21" s="4">
        <v>1507</v>
      </c>
      <c r="B21" s="5">
        <f>2/52</f>
        <v>3.8461538461538464E-2</v>
      </c>
      <c r="C21" s="4">
        <v>5</v>
      </c>
      <c r="D21" s="10">
        <v>1509</v>
      </c>
      <c r="E21" s="11">
        <v>0.29411764705882354</v>
      </c>
      <c r="F21" s="10">
        <v>5</v>
      </c>
      <c r="G21" s="13">
        <v>1503</v>
      </c>
      <c r="H21" s="14">
        <v>0.96153846153846156</v>
      </c>
      <c r="I21" s="13">
        <v>5</v>
      </c>
      <c r="J21" s="7">
        <v>1505</v>
      </c>
      <c r="K21" s="8">
        <v>0.77551020408163263</v>
      </c>
      <c r="L21" s="7"/>
      <c r="N21" s="2"/>
    </row>
    <row r="22" spans="1:14" x14ac:dyDescent="0.15">
      <c r="A22" s="4">
        <v>1505</v>
      </c>
      <c r="B22" s="5">
        <f>2/54</f>
        <v>3.7037037037037035E-2</v>
      </c>
      <c r="C22" s="4">
        <v>6</v>
      </c>
      <c r="D22" s="10">
        <v>1502</v>
      </c>
      <c r="E22" s="11">
        <v>0.28846153846153844</v>
      </c>
      <c r="F22" s="10">
        <v>6</v>
      </c>
      <c r="G22" s="13">
        <v>1501</v>
      </c>
      <c r="H22" s="14">
        <v>0.92592592592592593</v>
      </c>
      <c r="I22" s="13">
        <v>6</v>
      </c>
      <c r="J22" s="7">
        <v>1506</v>
      </c>
      <c r="K22" s="8">
        <v>0.76470588235294112</v>
      </c>
      <c r="L22" s="7"/>
      <c r="N22" s="2"/>
    </row>
    <row r="23" spans="1:14" x14ac:dyDescent="0.15">
      <c r="A23" s="4">
        <v>1506</v>
      </c>
      <c r="B23" s="5">
        <f>1/52</f>
        <v>1.9230769230769232E-2</v>
      </c>
      <c r="C23" s="4">
        <v>7</v>
      </c>
      <c r="D23" s="10">
        <v>1501</v>
      </c>
      <c r="E23" s="11">
        <v>0.27777777777777779</v>
      </c>
      <c r="F23" s="10">
        <v>7</v>
      </c>
      <c r="G23" s="13">
        <v>1507</v>
      </c>
      <c r="H23" s="14">
        <v>0.92307692307692313</v>
      </c>
      <c r="I23" s="13">
        <v>7</v>
      </c>
      <c r="J23" s="7">
        <v>1507</v>
      </c>
      <c r="K23" s="8">
        <v>0.5625</v>
      </c>
      <c r="L23" s="7"/>
      <c r="N23" s="2"/>
    </row>
    <row r="24" spans="1:14" x14ac:dyDescent="0.15">
      <c r="A24" s="4">
        <v>1501</v>
      </c>
      <c r="B24" s="5">
        <f>1/54</f>
        <v>1.8518518518518517E-2</v>
      </c>
      <c r="C24" s="4">
        <v>8</v>
      </c>
      <c r="D24" s="10">
        <v>1508</v>
      </c>
      <c r="E24" s="11">
        <v>0.26415094339622641</v>
      </c>
      <c r="F24" s="10">
        <v>8</v>
      </c>
      <c r="G24" s="13">
        <v>1502</v>
      </c>
      <c r="H24" s="14">
        <v>0.92307692307692313</v>
      </c>
      <c r="I24" s="13">
        <v>8</v>
      </c>
      <c r="J24" s="7">
        <v>1508</v>
      </c>
      <c r="K24" s="8">
        <v>0.68627450980392157</v>
      </c>
      <c r="L24" s="7"/>
      <c r="N24" s="2"/>
    </row>
    <row r="25" spans="1:14" x14ac:dyDescent="0.15">
      <c r="A25" s="4">
        <v>1502</v>
      </c>
      <c r="B25" s="5">
        <v>0</v>
      </c>
      <c r="C25" s="4">
        <v>9</v>
      </c>
      <c r="D25" s="10">
        <v>1507</v>
      </c>
      <c r="E25" s="11">
        <v>0.23076923076923078</v>
      </c>
      <c r="F25" s="10">
        <v>9</v>
      </c>
      <c r="G25" s="13">
        <v>1505</v>
      </c>
      <c r="H25" s="14">
        <v>0.90740740740740744</v>
      </c>
      <c r="I25" s="13">
        <v>9</v>
      </c>
      <c r="J25" s="7">
        <v>1509</v>
      </c>
      <c r="K25" s="8">
        <v>0.67999999999999994</v>
      </c>
      <c r="L25" s="7"/>
      <c r="N25" s="2"/>
    </row>
    <row r="26" spans="1:14" x14ac:dyDescent="0.15">
      <c r="A26" s="4" t="s">
        <v>4</v>
      </c>
      <c r="B26" s="5">
        <f>22/472</f>
        <v>4.6610169491525424E-2</v>
      </c>
      <c r="C26" s="4"/>
      <c r="D26" s="10" t="s">
        <v>4</v>
      </c>
      <c r="E26" s="11">
        <f>149/472</f>
        <v>0.31567796610169491</v>
      </c>
      <c r="F26" s="10"/>
      <c r="G26" s="13" t="s">
        <v>4</v>
      </c>
      <c r="H26" s="14">
        <f>448/472</f>
        <v>0.94915254237288138</v>
      </c>
      <c r="I26" s="13"/>
      <c r="J26" s="7" t="s">
        <v>4</v>
      </c>
      <c r="K26" s="8"/>
      <c r="L26" s="7"/>
    </row>
    <row r="30" spans="1:14" x14ac:dyDescent="0.15">
      <c r="A30" s="15" t="s">
        <v>11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4" x14ac:dyDescent="0.15">
      <c r="A31" s="3" t="s">
        <v>0</v>
      </c>
      <c r="B31" s="3"/>
      <c r="C31" s="3"/>
      <c r="D31" s="9" t="s">
        <v>5</v>
      </c>
      <c r="E31" s="9"/>
      <c r="F31" s="9"/>
      <c r="G31" s="12" t="s">
        <v>7</v>
      </c>
      <c r="H31" s="12"/>
      <c r="I31" s="12"/>
      <c r="J31" s="6" t="s">
        <v>9</v>
      </c>
      <c r="K31" s="6"/>
      <c r="L31" s="6"/>
    </row>
    <row r="32" spans="1:14" x14ac:dyDescent="0.15">
      <c r="A32" s="4" t="s">
        <v>1</v>
      </c>
      <c r="B32" s="4" t="s">
        <v>2</v>
      </c>
      <c r="C32" s="4" t="s">
        <v>3</v>
      </c>
      <c r="D32" s="10" t="s">
        <v>1</v>
      </c>
      <c r="E32" s="10" t="s">
        <v>6</v>
      </c>
      <c r="F32" s="10" t="s">
        <v>3</v>
      </c>
      <c r="G32" s="13" t="s">
        <v>1</v>
      </c>
      <c r="H32" s="13" t="s">
        <v>8</v>
      </c>
      <c r="I32" s="13" t="s">
        <v>3</v>
      </c>
      <c r="J32" s="7" t="s">
        <v>1</v>
      </c>
      <c r="K32" s="7" t="s">
        <v>10</v>
      </c>
      <c r="L32" s="7" t="s">
        <v>3</v>
      </c>
    </row>
    <row r="33" spans="1:12" x14ac:dyDescent="0.15">
      <c r="A33" s="4">
        <v>1603</v>
      </c>
      <c r="B33" s="5">
        <v>0.1176</v>
      </c>
      <c r="C33" s="4">
        <v>1</v>
      </c>
      <c r="D33" s="10">
        <v>1604</v>
      </c>
      <c r="E33" s="11">
        <v>0.56859999999999999</v>
      </c>
      <c r="F33" s="10">
        <v>1</v>
      </c>
      <c r="G33" s="13">
        <v>1601</v>
      </c>
      <c r="H33" s="14">
        <v>1</v>
      </c>
      <c r="I33" s="13">
        <v>1</v>
      </c>
      <c r="J33" s="7">
        <v>1601</v>
      </c>
      <c r="K33" s="8">
        <v>0.43140000000000001</v>
      </c>
      <c r="L33" s="7">
        <v>1</v>
      </c>
    </row>
    <row r="34" spans="1:12" x14ac:dyDescent="0.15">
      <c r="A34" s="4">
        <v>1604</v>
      </c>
      <c r="B34" s="5">
        <v>0.1176</v>
      </c>
      <c r="C34" s="4">
        <v>1</v>
      </c>
      <c r="D34" s="10">
        <v>1603</v>
      </c>
      <c r="E34" s="11">
        <v>0.54900000000000004</v>
      </c>
      <c r="F34" s="10">
        <v>2</v>
      </c>
      <c r="G34" s="13">
        <v>1606</v>
      </c>
      <c r="H34" s="14">
        <v>1</v>
      </c>
      <c r="I34" s="13">
        <v>1</v>
      </c>
      <c r="J34" s="7">
        <v>1602</v>
      </c>
      <c r="K34" s="8">
        <v>0.46</v>
      </c>
      <c r="L34" s="7">
        <v>2</v>
      </c>
    </row>
    <row r="35" spans="1:12" x14ac:dyDescent="0.15">
      <c r="A35" s="4">
        <v>1601</v>
      </c>
      <c r="B35" s="5">
        <v>0.1176</v>
      </c>
      <c r="C35" s="4">
        <v>1</v>
      </c>
      <c r="D35" s="10">
        <v>1601</v>
      </c>
      <c r="E35" s="11">
        <v>0.50980000000000003</v>
      </c>
      <c r="F35" s="10">
        <v>3</v>
      </c>
      <c r="G35" s="13">
        <v>1609</v>
      </c>
      <c r="H35" s="14">
        <v>1</v>
      </c>
      <c r="I35" s="13">
        <v>1</v>
      </c>
      <c r="J35" s="7">
        <v>1603</v>
      </c>
      <c r="K35" s="8">
        <v>0.50980000000000003</v>
      </c>
      <c r="L35" s="7">
        <v>3</v>
      </c>
    </row>
    <row r="36" spans="1:12" x14ac:dyDescent="0.15">
      <c r="A36" s="4">
        <v>1602</v>
      </c>
      <c r="B36" s="5">
        <v>0.1</v>
      </c>
      <c r="C36" s="4">
        <v>4</v>
      </c>
      <c r="D36" s="10">
        <v>1608</v>
      </c>
      <c r="E36" s="11">
        <v>0.48080000000000001</v>
      </c>
      <c r="F36" s="10">
        <v>4</v>
      </c>
      <c r="G36" s="13">
        <v>1603</v>
      </c>
      <c r="H36" s="14">
        <v>0.98040000000000005</v>
      </c>
      <c r="I36" s="13">
        <v>4</v>
      </c>
      <c r="J36" s="7">
        <v>1604</v>
      </c>
      <c r="K36" s="8">
        <v>0.50980000000000003</v>
      </c>
      <c r="L36" s="7">
        <v>3</v>
      </c>
    </row>
    <row r="37" spans="1:12" x14ac:dyDescent="0.15">
      <c r="A37" s="4">
        <v>1609</v>
      </c>
      <c r="B37" s="5">
        <v>7.8399999999999997E-2</v>
      </c>
      <c r="C37" s="4">
        <v>5</v>
      </c>
      <c r="D37" s="10">
        <v>1602</v>
      </c>
      <c r="E37" s="11">
        <v>0.44</v>
      </c>
      <c r="F37" s="10">
        <v>5</v>
      </c>
      <c r="G37" s="13">
        <v>1605</v>
      </c>
      <c r="H37" s="14">
        <v>0.98</v>
      </c>
      <c r="I37" s="13">
        <v>5</v>
      </c>
      <c r="J37" s="7">
        <v>1609</v>
      </c>
      <c r="K37" s="8">
        <v>0.54900000000000004</v>
      </c>
      <c r="L37" s="7">
        <v>5</v>
      </c>
    </row>
    <row r="38" spans="1:12" x14ac:dyDescent="0.15">
      <c r="A38" s="4">
        <v>1607</v>
      </c>
      <c r="B38" s="5">
        <v>0.04</v>
      </c>
      <c r="C38" s="4">
        <v>6</v>
      </c>
      <c r="D38" s="10">
        <v>1606</v>
      </c>
      <c r="E38" s="11">
        <v>0.32690000000000002</v>
      </c>
      <c r="F38" s="10">
        <v>6</v>
      </c>
      <c r="G38" s="13">
        <v>1607</v>
      </c>
      <c r="H38" s="14">
        <v>0.98</v>
      </c>
      <c r="I38" s="13">
        <v>5</v>
      </c>
      <c r="J38" s="7">
        <v>1607</v>
      </c>
      <c r="K38" s="8">
        <v>0.66</v>
      </c>
      <c r="L38" s="7">
        <v>6</v>
      </c>
    </row>
    <row r="39" spans="1:12" x14ac:dyDescent="0.15">
      <c r="A39" s="4">
        <v>1605</v>
      </c>
      <c r="B39" s="5">
        <v>0.04</v>
      </c>
      <c r="C39" s="4">
        <v>6</v>
      </c>
      <c r="D39" s="10">
        <v>1607</v>
      </c>
      <c r="E39" s="11">
        <v>0.3</v>
      </c>
      <c r="F39" s="10">
        <v>7</v>
      </c>
      <c r="G39" s="13">
        <v>1604</v>
      </c>
      <c r="H39" s="14">
        <v>0.96079999999999999</v>
      </c>
      <c r="I39" s="13">
        <v>7</v>
      </c>
      <c r="J39" s="7">
        <v>1605</v>
      </c>
      <c r="K39" s="8">
        <v>0.68</v>
      </c>
      <c r="L39" s="7">
        <v>7</v>
      </c>
    </row>
    <row r="40" spans="1:12" x14ac:dyDescent="0.15">
      <c r="A40" s="4">
        <v>1606</v>
      </c>
      <c r="B40" s="5">
        <v>3.85E-2</v>
      </c>
      <c r="C40" s="4">
        <v>8</v>
      </c>
      <c r="D40" s="10">
        <v>1609</v>
      </c>
      <c r="E40" s="11">
        <v>0.27450000000000002</v>
      </c>
      <c r="F40" s="10">
        <v>8</v>
      </c>
      <c r="G40" s="13">
        <v>1608</v>
      </c>
      <c r="H40" s="14">
        <v>0.94230000000000003</v>
      </c>
      <c r="I40" s="13">
        <v>8</v>
      </c>
      <c r="J40" s="7">
        <v>1608</v>
      </c>
      <c r="K40" s="8">
        <v>0.73080000000000001</v>
      </c>
      <c r="L40" s="7">
        <v>8</v>
      </c>
    </row>
    <row r="41" spans="1:12" x14ac:dyDescent="0.15">
      <c r="A41" s="4">
        <v>1608</v>
      </c>
      <c r="B41" s="5">
        <v>3.85E-2</v>
      </c>
      <c r="C41" s="4">
        <v>8</v>
      </c>
      <c r="D41" s="10">
        <v>1605</v>
      </c>
      <c r="E41" s="11">
        <v>0.26</v>
      </c>
      <c r="F41" s="10">
        <v>9</v>
      </c>
      <c r="G41" s="13">
        <v>1602</v>
      </c>
      <c r="H41" s="14">
        <v>0.94</v>
      </c>
      <c r="I41" s="13">
        <v>9</v>
      </c>
      <c r="J41" s="7">
        <v>1606</v>
      </c>
      <c r="K41" s="8">
        <v>0.75</v>
      </c>
      <c r="L41" s="7">
        <v>9</v>
      </c>
    </row>
    <row r="42" spans="1:12" x14ac:dyDescent="0.15">
      <c r="A42" s="4" t="s">
        <v>4</v>
      </c>
      <c r="B42" s="5">
        <v>7.6399999999999996E-2</v>
      </c>
      <c r="C42" s="4"/>
      <c r="D42" s="10" t="s">
        <v>4</v>
      </c>
      <c r="E42" s="11">
        <v>0.41270000000000001</v>
      </c>
      <c r="F42" s="10"/>
      <c r="G42" s="13" t="s">
        <v>4</v>
      </c>
      <c r="H42" s="14">
        <v>0.97599999999999998</v>
      </c>
      <c r="I42" s="13"/>
      <c r="J42" s="7" t="s">
        <v>4</v>
      </c>
      <c r="K42" s="8">
        <v>0.58730000000000004</v>
      </c>
      <c r="L42" s="7"/>
    </row>
    <row r="46" spans="1:12" x14ac:dyDescent="0.15">
      <c r="A46" s="15" t="s">
        <v>12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2" x14ac:dyDescent="0.15">
      <c r="A47" s="3" t="s">
        <v>0</v>
      </c>
      <c r="B47" s="3"/>
      <c r="C47" s="3"/>
      <c r="D47" s="9" t="s">
        <v>5</v>
      </c>
      <c r="E47" s="9"/>
      <c r="F47" s="9"/>
      <c r="G47" s="12" t="s">
        <v>7</v>
      </c>
      <c r="H47" s="12"/>
      <c r="I47" s="12"/>
      <c r="J47" s="6" t="s">
        <v>9</v>
      </c>
      <c r="K47" s="6"/>
      <c r="L47" s="6"/>
    </row>
    <row r="48" spans="1:12" x14ac:dyDescent="0.15">
      <c r="A48" s="4" t="s">
        <v>1</v>
      </c>
      <c r="B48" s="4" t="s">
        <v>2</v>
      </c>
      <c r="C48" s="4" t="s">
        <v>3</v>
      </c>
      <c r="D48" s="10" t="s">
        <v>1</v>
      </c>
      <c r="E48" s="10" t="s">
        <v>6</v>
      </c>
      <c r="F48" s="10" t="s">
        <v>3</v>
      </c>
      <c r="G48" s="13" t="s">
        <v>1</v>
      </c>
      <c r="H48" s="13" t="s">
        <v>8</v>
      </c>
      <c r="I48" s="13" t="s">
        <v>3</v>
      </c>
      <c r="J48" s="7" t="s">
        <v>1</v>
      </c>
      <c r="K48" s="7" t="s">
        <v>10</v>
      </c>
      <c r="L48" s="7" t="s">
        <v>3</v>
      </c>
    </row>
    <row r="49" spans="1:12" x14ac:dyDescent="0.15">
      <c r="A49" s="4">
        <v>1707</v>
      </c>
      <c r="B49" s="5">
        <v>0.1633</v>
      </c>
      <c r="C49" s="4">
        <v>1</v>
      </c>
      <c r="D49" s="10">
        <v>1707</v>
      </c>
      <c r="E49" s="11">
        <v>0.63270000000000004</v>
      </c>
      <c r="F49" s="10">
        <v>1</v>
      </c>
      <c r="G49" s="13">
        <v>1705</v>
      </c>
      <c r="H49" s="14">
        <v>1</v>
      </c>
      <c r="I49" s="13">
        <v>1</v>
      </c>
      <c r="J49" s="7">
        <v>1705</v>
      </c>
      <c r="K49" s="8">
        <v>0.54</v>
      </c>
      <c r="L49" s="7">
        <v>1</v>
      </c>
    </row>
    <row r="50" spans="1:12" x14ac:dyDescent="0.15">
      <c r="A50" s="4">
        <v>1705</v>
      </c>
      <c r="B50" s="5">
        <v>0.1</v>
      </c>
      <c r="C50" s="4">
        <v>2</v>
      </c>
      <c r="D50" s="10">
        <v>1705</v>
      </c>
      <c r="E50" s="11">
        <v>0.57999999999999996</v>
      </c>
      <c r="F50" s="10">
        <v>2</v>
      </c>
      <c r="G50" s="13">
        <v>1708</v>
      </c>
      <c r="H50" s="14">
        <v>1</v>
      </c>
      <c r="I50" s="13">
        <v>1</v>
      </c>
      <c r="J50" s="7">
        <v>1701</v>
      </c>
      <c r="K50" s="8">
        <v>0.58819999999999995</v>
      </c>
      <c r="L50" s="7">
        <v>2</v>
      </c>
    </row>
    <row r="51" spans="1:12" x14ac:dyDescent="0.15">
      <c r="A51" s="4">
        <v>1701</v>
      </c>
      <c r="B51" s="5">
        <v>9.8000000000000004E-2</v>
      </c>
      <c r="C51" s="4">
        <v>3</v>
      </c>
      <c r="D51" s="10">
        <v>1702</v>
      </c>
      <c r="E51" s="11">
        <v>0.57689999999999997</v>
      </c>
      <c r="F51" s="10">
        <v>3</v>
      </c>
      <c r="G51" s="13">
        <v>1706</v>
      </c>
      <c r="H51" s="14">
        <v>0.98040000000000005</v>
      </c>
      <c r="I51" s="13">
        <v>3</v>
      </c>
      <c r="J51" s="7">
        <v>1704</v>
      </c>
      <c r="K51" s="8">
        <v>0.60780000000000001</v>
      </c>
      <c r="L51" s="7">
        <v>3</v>
      </c>
    </row>
    <row r="52" spans="1:12" x14ac:dyDescent="0.15">
      <c r="A52" s="4">
        <v>1703</v>
      </c>
      <c r="B52" s="5">
        <v>9.6199999999999994E-2</v>
      </c>
      <c r="C52" s="4">
        <v>4</v>
      </c>
      <c r="D52" s="10">
        <v>1706</v>
      </c>
      <c r="E52" s="11">
        <v>0.54900000000000004</v>
      </c>
      <c r="F52" s="10">
        <v>4</v>
      </c>
      <c r="G52" s="13">
        <v>1707</v>
      </c>
      <c r="H52" s="14">
        <v>0.97960000000000003</v>
      </c>
      <c r="I52" s="13">
        <v>4</v>
      </c>
      <c r="J52" s="7">
        <v>1708</v>
      </c>
      <c r="K52" s="8">
        <v>0.62749999999999995</v>
      </c>
      <c r="L52" s="7">
        <v>4</v>
      </c>
    </row>
    <row r="53" spans="1:12" x14ac:dyDescent="0.15">
      <c r="A53" s="4">
        <v>1702</v>
      </c>
      <c r="B53" s="5">
        <v>7.6899999999999996E-2</v>
      </c>
      <c r="C53" s="4">
        <v>5</v>
      </c>
      <c r="D53" s="10">
        <v>1703</v>
      </c>
      <c r="E53" s="11">
        <v>0.51919999999999999</v>
      </c>
      <c r="F53" s="10">
        <v>5</v>
      </c>
      <c r="G53" s="13">
        <v>1702</v>
      </c>
      <c r="H53" s="14">
        <v>0.96150000000000002</v>
      </c>
      <c r="I53" s="13">
        <v>5</v>
      </c>
      <c r="J53" s="7">
        <v>1706</v>
      </c>
      <c r="K53" s="8">
        <v>0.64710000000000001</v>
      </c>
      <c r="L53" s="7">
        <v>5</v>
      </c>
    </row>
    <row r="54" spans="1:12" x14ac:dyDescent="0.15">
      <c r="A54" s="4">
        <v>1706</v>
      </c>
      <c r="B54" s="5">
        <v>5.8799999999999998E-2</v>
      </c>
      <c r="C54" s="4">
        <v>6</v>
      </c>
      <c r="D54" s="10">
        <v>1708</v>
      </c>
      <c r="E54" s="11">
        <v>0.43140000000000001</v>
      </c>
      <c r="F54" s="10">
        <v>6</v>
      </c>
      <c r="G54" s="13">
        <v>1703</v>
      </c>
      <c r="H54" s="14">
        <v>0.92310000000000003</v>
      </c>
      <c r="I54" s="13">
        <v>6</v>
      </c>
      <c r="J54" s="7">
        <v>1707</v>
      </c>
      <c r="K54" s="8">
        <v>0.67349999999999999</v>
      </c>
      <c r="L54" s="7">
        <v>6</v>
      </c>
    </row>
    <row r="55" spans="1:12" x14ac:dyDescent="0.15">
      <c r="A55" s="4">
        <v>1708</v>
      </c>
      <c r="B55" s="5">
        <v>1.9599999999999999E-2</v>
      </c>
      <c r="C55" s="4">
        <v>7</v>
      </c>
      <c r="D55" s="10">
        <v>1701</v>
      </c>
      <c r="E55" s="11">
        <v>0.3725</v>
      </c>
      <c r="F55" s="10">
        <v>7</v>
      </c>
      <c r="G55" s="13">
        <v>1704</v>
      </c>
      <c r="H55" s="14">
        <v>0.92159999999999997</v>
      </c>
      <c r="I55" s="13">
        <v>7</v>
      </c>
      <c r="J55" s="7">
        <v>1702</v>
      </c>
      <c r="K55" s="8">
        <v>0.69230000000000003</v>
      </c>
      <c r="L55" s="7">
        <v>7</v>
      </c>
    </row>
    <row r="56" spans="1:12" x14ac:dyDescent="0.15">
      <c r="A56" s="4">
        <v>1704</v>
      </c>
      <c r="B56" s="5">
        <v>1.9599999999999999E-2</v>
      </c>
      <c r="C56" s="4">
        <v>7</v>
      </c>
      <c r="D56" s="10">
        <v>1704</v>
      </c>
      <c r="E56" s="11">
        <v>0.2157</v>
      </c>
      <c r="F56" s="10">
        <v>8</v>
      </c>
      <c r="G56" s="13">
        <v>1701</v>
      </c>
      <c r="H56" s="14">
        <v>0.90200000000000002</v>
      </c>
      <c r="I56" s="13">
        <v>8</v>
      </c>
      <c r="J56" s="7">
        <v>1703</v>
      </c>
      <c r="K56" s="8">
        <v>0.71150000000000002</v>
      </c>
      <c r="L56" s="7">
        <v>8</v>
      </c>
    </row>
    <row r="57" spans="1:12" x14ac:dyDescent="0.15">
      <c r="A57" s="4" t="s">
        <v>4</v>
      </c>
      <c r="B57" s="5">
        <v>7.8600000000000003E-2</v>
      </c>
      <c r="C57" s="4"/>
      <c r="D57" s="10" t="s">
        <v>4</v>
      </c>
      <c r="E57" s="11">
        <v>0.48399999999999999</v>
      </c>
      <c r="F57" s="10"/>
      <c r="G57" s="13" t="s">
        <v>4</v>
      </c>
      <c r="H57" s="14">
        <v>0.95820000000000005</v>
      </c>
      <c r="I57" s="13"/>
      <c r="J57" s="7" t="s">
        <v>4</v>
      </c>
      <c r="K57" s="8">
        <v>0.63639999999999997</v>
      </c>
      <c r="L57" s="7"/>
    </row>
    <row r="61" spans="1:12" x14ac:dyDescent="0.15">
      <c r="A61" s="15" t="s">
        <v>13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</row>
    <row r="62" spans="1:12" x14ac:dyDescent="0.15">
      <c r="A62" s="3" t="s">
        <v>0</v>
      </c>
      <c r="B62" s="3"/>
      <c r="C62" s="3"/>
      <c r="D62" s="9" t="s">
        <v>5</v>
      </c>
      <c r="E62" s="9"/>
      <c r="F62" s="9"/>
      <c r="G62" s="12" t="s">
        <v>7</v>
      </c>
      <c r="H62" s="12"/>
      <c r="I62" s="12"/>
      <c r="J62" s="6" t="s">
        <v>9</v>
      </c>
      <c r="K62" s="6"/>
      <c r="L62" s="6"/>
    </row>
    <row r="63" spans="1:12" x14ac:dyDescent="0.15">
      <c r="A63" s="4" t="s">
        <v>1</v>
      </c>
      <c r="B63" s="4" t="s">
        <v>2</v>
      </c>
      <c r="C63" s="4" t="s">
        <v>3</v>
      </c>
      <c r="D63" s="10" t="s">
        <v>1</v>
      </c>
      <c r="E63" s="10" t="s">
        <v>6</v>
      </c>
      <c r="F63" s="10" t="s">
        <v>3</v>
      </c>
      <c r="G63" s="13" t="s">
        <v>1</v>
      </c>
      <c r="H63" s="13" t="s">
        <v>8</v>
      </c>
      <c r="I63" s="13" t="s">
        <v>3</v>
      </c>
      <c r="J63" s="7" t="s">
        <v>1</v>
      </c>
      <c r="K63" s="7" t="s">
        <v>10</v>
      </c>
      <c r="L63" s="7" t="s">
        <v>3</v>
      </c>
    </row>
    <row r="64" spans="1:12" x14ac:dyDescent="0.15">
      <c r="A64" s="4">
        <v>1801</v>
      </c>
      <c r="B64" s="5">
        <v>0.1961</v>
      </c>
      <c r="C64" s="4">
        <v>1</v>
      </c>
      <c r="D64" s="10">
        <v>1806</v>
      </c>
      <c r="E64" s="11">
        <v>0.69389999999999996</v>
      </c>
      <c r="F64" s="10">
        <v>1</v>
      </c>
      <c r="G64" s="13">
        <v>1801</v>
      </c>
      <c r="H64" s="14">
        <v>1</v>
      </c>
      <c r="I64" s="13">
        <v>1</v>
      </c>
      <c r="J64" s="7">
        <v>1802</v>
      </c>
      <c r="K64" s="8">
        <v>0.42</v>
      </c>
      <c r="L64" s="7">
        <v>1</v>
      </c>
    </row>
    <row r="65" spans="1:12" x14ac:dyDescent="0.15">
      <c r="A65" s="4">
        <v>1806</v>
      </c>
      <c r="B65" s="5">
        <v>0.12239999999999999</v>
      </c>
      <c r="C65" s="4">
        <v>2</v>
      </c>
      <c r="D65" s="10">
        <v>1801</v>
      </c>
      <c r="E65" s="11">
        <v>0.64710000000000001</v>
      </c>
      <c r="F65" s="10">
        <v>2</v>
      </c>
      <c r="G65" s="13">
        <v>1802</v>
      </c>
      <c r="H65" s="14">
        <v>1</v>
      </c>
      <c r="I65" s="13">
        <v>1</v>
      </c>
      <c r="J65" s="7">
        <v>1805</v>
      </c>
      <c r="K65" s="8">
        <v>0.42859999999999998</v>
      </c>
      <c r="L65" s="7">
        <v>2</v>
      </c>
    </row>
    <row r="66" spans="1:12" x14ac:dyDescent="0.15">
      <c r="A66" s="4">
        <v>1802</v>
      </c>
      <c r="B66" s="5">
        <v>0.12</v>
      </c>
      <c r="C66" s="4">
        <v>3</v>
      </c>
      <c r="D66" s="10">
        <v>1804</v>
      </c>
      <c r="E66" s="11">
        <v>0.64710000000000001</v>
      </c>
      <c r="F66" s="10">
        <v>2</v>
      </c>
      <c r="G66" s="13">
        <v>1803</v>
      </c>
      <c r="H66" s="14">
        <v>1</v>
      </c>
      <c r="I66" s="13">
        <v>1</v>
      </c>
      <c r="J66" s="7">
        <v>1808</v>
      </c>
      <c r="K66" s="8">
        <v>0.47060000000000002</v>
      </c>
      <c r="L66" s="7">
        <v>3</v>
      </c>
    </row>
    <row r="67" spans="1:12" x14ac:dyDescent="0.15">
      <c r="A67" s="4">
        <v>1803</v>
      </c>
      <c r="B67" s="5">
        <v>0.1176</v>
      </c>
      <c r="C67" s="4">
        <v>4</v>
      </c>
      <c r="D67" s="10">
        <v>1802</v>
      </c>
      <c r="E67" s="11">
        <v>0.62</v>
      </c>
      <c r="F67" s="10">
        <v>4</v>
      </c>
      <c r="G67" s="13">
        <v>1806</v>
      </c>
      <c r="H67" s="14">
        <v>1</v>
      </c>
      <c r="I67" s="13">
        <v>1</v>
      </c>
      <c r="J67" s="7">
        <v>1804</v>
      </c>
      <c r="K67" s="8">
        <v>0.50980000000000003</v>
      </c>
      <c r="L67" s="7">
        <v>4</v>
      </c>
    </row>
    <row r="68" spans="1:12" x14ac:dyDescent="0.15">
      <c r="A68" s="4">
        <v>1804</v>
      </c>
      <c r="B68" s="5">
        <v>0.1176</v>
      </c>
      <c r="C68" s="4">
        <v>4</v>
      </c>
      <c r="D68" s="10">
        <v>1803</v>
      </c>
      <c r="E68" s="11">
        <v>0.60780000000000001</v>
      </c>
      <c r="F68" s="10">
        <v>5</v>
      </c>
      <c r="G68" s="13">
        <v>1807</v>
      </c>
      <c r="H68" s="14">
        <v>1</v>
      </c>
      <c r="I68" s="13">
        <v>1</v>
      </c>
      <c r="J68" s="7">
        <v>1806</v>
      </c>
      <c r="K68" s="8">
        <v>0.51019999999999999</v>
      </c>
      <c r="L68" s="7">
        <v>5</v>
      </c>
    </row>
    <row r="69" spans="1:12" x14ac:dyDescent="0.15">
      <c r="A69" s="4">
        <v>1805</v>
      </c>
      <c r="B69" s="5">
        <v>0.10199999999999999</v>
      </c>
      <c r="C69" s="4">
        <v>6</v>
      </c>
      <c r="D69" s="10">
        <v>1805</v>
      </c>
      <c r="E69" s="11">
        <v>0.57140000000000002</v>
      </c>
      <c r="F69" s="10">
        <v>6</v>
      </c>
      <c r="G69" s="13">
        <v>1804</v>
      </c>
      <c r="H69" s="14">
        <v>0.98040000000000005</v>
      </c>
      <c r="I69" s="13">
        <v>6</v>
      </c>
      <c r="J69" s="7">
        <v>1809</v>
      </c>
      <c r="K69" s="8">
        <v>0.52080000000000004</v>
      </c>
      <c r="L69" s="7">
        <v>6</v>
      </c>
    </row>
    <row r="70" spans="1:12" x14ac:dyDescent="0.15">
      <c r="A70" s="4">
        <v>1807</v>
      </c>
      <c r="B70" s="5">
        <v>0.1</v>
      </c>
      <c r="C70" s="4">
        <v>7</v>
      </c>
      <c r="D70" s="10">
        <v>1808</v>
      </c>
      <c r="E70" s="11">
        <v>0.47060000000000002</v>
      </c>
      <c r="F70" s="10">
        <v>7</v>
      </c>
      <c r="G70" s="13">
        <v>1810</v>
      </c>
      <c r="H70" s="14">
        <v>0.98</v>
      </c>
      <c r="I70" s="13">
        <v>7</v>
      </c>
      <c r="J70" s="7">
        <v>1801</v>
      </c>
      <c r="K70" s="8">
        <v>0.52939999999999998</v>
      </c>
      <c r="L70" s="7">
        <v>7</v>
      </c>
    </row>
    <row r="71" spans="1:12" x14ac:dyDescent="0.15">
      <c r="A71" s="4">
        <v>1810</v>
      </c>
      <c r="B71" s="5">
        <v>0.06</v>
      </c>
      <c r="C71" s="4">
        <v>8</v>
      </c>
      <c r="D71" s="10">
        <v>1810</v>
      </c>
      <c r="E71" s="11">
        <v>0.42</v>
      </c>
      <c r="F71" s="10">
        <v>8</v>
      </c>
      <c r="G71" s="13">
        <v>1808</v>
      </c>
      <c r="H71" s="14">
        <v>0.96079999999999999</v>
      </c>
      <c r="I71" s="13">
        <v>8</v>
      </c>
      <c r="J71" s="7">
        <v>1810</v>
      </c>
      <c r="K71" s="8">
        <v>0.57999999999999996</v>
      </c>
      <c r="L71" s="7">
        <v>8</v>
      </c>
    </row>
    <row r="72" spans="1:12" x14ac:dyDescent="0.15">
      <c r="A72" s="4">
        <v>1809</v>
      </c>
      <c r="B72" s="5">
        <v>4.1700000000000001E-2</v>
      </c>
      <c r="C72" s="4">
        <v>9</v>
      </c>
      <c r="D72" s="10">
        <v>1807</v>
      </c>
      <c r="E72" s="11">
        <v>0.32</v>
      </c>
      <c r="F72" s="10">
        <v>9</v>
      </c>
      <c r="G72" s="13">
        <v>1805</v>
      </c>
      <c r="H72" s="14">
        <v>0.95920000000000005</v>
      </c>
      <c r="I72" s="13">
        <v>9</v>
      </c>
      <c r="J72" s="7">
        <v>1803</v>
      </c>
      <c r="K72" s="8">
        <v>0.60780000000000001</v>
      </c>
      <c r="L72" s="7">
        <v>9</v>
      </c>
    </row>
    <row r="73" spans="1:12" x14ac:dyDescent="0.15">
      <c r="A73" s="4">
        <v>1808</v>
      </c>
      <c r="B73" s="5">
        <v>3.9199999999999999E-2</v>
      </c>
      <c r="C73" s="4">
        <v>10</v>
      </c>
      <c r="D73" s="10">
        <v>1809</v>
      </c>
      <c r="E73" s="11">
        <v>0.1875</v>
      </c>
      <c r="F73" s="10">
        <v>10</v>
      </c>
      <c r="G73" s="13">
        <v>1809</v>
      </c>
      <c r="H73" s="14">
        <v>0.95830000000000004</v>
      </c>
      <c r="I73" s="13">
        <v>10</v>
      </c>
      <c r="J73" s="7">
        <v>1807</v>
      </c>
      <c r="K73" s="8">
        <v>0.68</v>
      </c>
      <c r="L73" s="7">
        <v>10</v>
      </c>
    </row>
    <row r="74" spans="1:12" x14ac:dyDescent="0.15">
      <c r="A74" s="4" t="s">
        <v>4</v>
      </c>
      <c r="B74" s="5">
        <v>0.10199999999999999</v>
      </c>
      <c r="C74" s="4"/>
      <c r="D74" s="10" t="s">
        <v>4</v>
      </c>
      <c r="E74" s="11">
        <v>0.52</v>
      </c>
      <c r="F74" s="10"/>
      <c r="G74" s="13" t="s">
        <v>4</v>
      </c>
      <c r="H74" s="14">
        <v>0.98399999999999999</v>
      </c>
      <c r="I74" s="13"/>
      <c r="J74" s="7" t="s">
        <v>4</v>
      </c>
      <c r="K74" s="8">
        <v>0.52600000000000002</v>
      </c>
      <c r="L74" s="7"/>
    </row>
    <row r="78" spans="1:12" x14ac:dyDescent="0.15">
      <c r="A78" s="15" t="s">
        <v>14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</row>
    <row r="79" spans="1:12" x14ac:dyDescent="0.15">
      <c r="A79" s="3" t="s">
        <v>0</v>
      </c>
      <c r="B79" s="3"/>
      <c r="C79" s="3"/>
      <c r="D79" s="9" t="s">
        <v>5</v>
      </c>
      <c r="E79" s="9"/>
      <c r="F79" s="9"/>
      <c r="G79" s="12" t="s">
        <v>7</v>
      </c>
      <c r="H79" s="12"/>
      <c r="I79" s="12"/>
      <c r="J79" s="6" t="s">
        <v>9</v>
      </c>
      <c r="K79" s="6"/>
      <c r="L79" s="6"/>
    </row>
    <row r="80" spans="1:12" x14ac:dyDescent="0.15">
      <c r="A80" s="4" t="s">
        <v>1</v>
      </c>
      <c r="B80" s="4" t="s">
        <v>2</v>
      </c>
      <c r="C80" s="4" t="s">
        <v>3</v>
      </c>
      <c r="D80" s="10" t="s">
        <v>1</v>
      </c>
      <c r="E80" s="10" t="s">
        <v>6</v>
      </c>
      <c r="F80" s="10" t="s">
        <v>3</v>
      </c>
      <c r="G80" s="13" t="s">
        <v>1</v>
      </c>
      <c r="H80" s="13" t="s">
        <v>8</v>
      </c>
      <c r="I80" s="13" t="s">
        <v>3</v>
      </c>
      <c r="J80" s="7" t="s">
        <v>1</v>
      </c>
      <c r="K80" s="7" t="s">
        <v>10</v>
      </c>
      <c r="L80" s="7" t="s">
        <v>3</v>
      </c>
    </row>
    <row r="81" spans="1:12" x14ac:dyDescent="0.15">
      <c r="A81" s="4">
        <v>1904</v>
      </c>
      <c r="B81" s="5">
        <v>0.42</v>
      </c>
      <c r="C81" s="4">
        <v>1</v>
      </c>
      <c r="D81" s="10">
        <v>1910</v>
      </c>
      <c r="E81" s="11">
        <v>0.92</v>
      </c>
      <c r="F81" s="10">
        <v>1</v>
      </c>
      <c r="G81" s="13">
        <v>1903</v>
      </c>
      <c r="H81" s="14">
        <v>1</v>
      </c>
      <c r="I81" s="13">
        <v>1</v>
      </c>
      <c r="J81" s="7">
        <v>1907</v>
      </c>
      <c r="K81" s="8">
        <v>0.30609999999999998</v>
      </c>
      <c r="L81" s="7">
        <v>1</v>
      </c>
    </row>
    <row r="82" spans="1:12" x14ac:dyDescent="0.15">
      <c r="A82" s="4">
        <v>1906</v>
      </c>
      <c r="B82" s="5">
        <v>0.38779999999999998</v>
      </c>
      <c r="C82" s="4">
        <v>2</v>
      </c>
      <c r="D82" s="10">
        <v>1904</v>
      </c>
      <c r="E82" s="11">
        <v>0.9</v>
      </c>
      <c r="F82" s="10">
        <v>2</v>
      </c>
      <c r="G82" s="13">
        <v>1904</v>
      </c>
      <c r="H82" s="14">
        <v>1</v>
      </c>
      <c r="I82" s="13">
        <v>1</v>
      </c>
      <c r="J82" s="7">
        <v>1908</v>
      </c>
      <c r="K82" s="8">
        <v>0.32</v>
      </c>
      <c r="L82" s="7">
        <v>2</v>
      </c>
    </row>
    <row r="83" spans="1:12" x14ac:dyDescent="0.15">
      <c r="A83" s="4">
        <v>1908</v>
      </c>
      <c r="B83" s="5">
        <v>0.38</v>
      </c>
      <c r="C83" s="4">
        <v>3</v>
      </c>
      <c r="D83" s="10">
        <v>1908</v>
      </c>
      <c r="E83" s="11">
        <v>0.9</v>
      </c>
      <c r="F83" s="10">
        <v>2</v>
      </c>
      <c r="G83" s="13">
        <v>1901</v>
      </c>
      <c r="H83" s="14">
        <v>1</v>
      </c>
      <c r="I83" s="13">
        <v>1</v>
      </c>
      <c r="J83" s="7">
        <v>1903</v>
      </c>
      <c r="K83" s="8">
        <v>0.38300000000000001</v>
      </c>
      <c r="L83" s="7">
        <v>3</v>
      </c>
    </row>
    <row r="84" spans="1:12" x14ac:dyDescent="0.15">
      <c r="A84" s="4">
        <v>1910</v>
      </c>
      <c r="B84" s="5">
        <v>0.36</v>
      </c>
      <c r="C84" s="4">
        <v>4</v>
      </c>
      <c r="D84" s="10">
        <v>1905</v>
      </c>
      <c r="E84" s="11">
        <v>0.79590000000000005</v>
      </c>
      <c r="F84" s="10">
        <v>4</v>
      </c>
      <c r="G84" s="13">
        <v>1907</v>
      </c>
      <c r="H84" s="14">
        <v>1</v>
      </c>
      <c r="I84" s="13">
        <v>1</v>
      </c>
      <c r="J84" s="7">
        <v>1905</v>
      </c>
      <c r="K84" s="8">
        <v>0.38779999999999998</v>
      </c>
      <c r="L84" s="7">
        <v>4</v>
      </c>
    </row>
    <row r="85" spans="1:12" x14ac:dyDescent="0.15">
      <c r="A85" s="4">
        <v>1905</v>
      </c>
      <c r="B85" s="5">
        <v>0.28570000000000001</v>
      </c>
      <c r="C85" s="4">
        <v>5</v>
      </c>
      <c r="D85" s="10">
        <v>1906</v>
      </c>
      <c r="E85" s="11">
        <v>0.79590000000000005</v>
      </c>
      <c r="F85" s="10">
        <v>4</v>
      </c>
      <c r="G85" s="13">
        <v>1910</v>
      </c>
      <c r="H85" s="14">
        <v>1</v>
      </c>
      <c r="I85" s="13">
        <v>1</v>
      </c>
      <c r="J85" s="7">
        <v>1904</v>
      </c>
      <c r="K85" s="8">
        <v>0.4</v>
      </c>
      <c r="L85" s="7">
        <v>5</v>
      </c>
    </row>
    <row r="86" spans="1:12" x14ac:dyDescent="0.15">
      <c r="A86" s="4">
        <v>1907</v>
      </c>
      <c r="B86" s="5">
        <v>0.22450000000000001</v>
      </c>
      <c r="C86" s="4">
        <v>6</v>
      </c>
      <c r="D86" s="10">
        <v>1907</v>
      </c>
      <c r="E86" s="11">
        <v>0.71430000000000005</v>
      </c>
      <c r="F86" s="10">
        <v>6</v>
      </c>
      <c r="G86" s="13">
        <v>1908</v>
      </c>
      <c r="H86" s="14">
        <v>0.98</v>
      </c>
      <c r="I86" s="13">
        <v>6</v>
      </c>
      <c r="J86" s="7">
        <v>1901</v>
      </c>
      <c r="K86" s="8">
        <v>0.46939999999999998</v>
      </c>
      <c r="L86" s="7">
        <v>6</v>
      </c>
    </row>
    <row r="87" spans="1:12" x14ac:dyDescent="0.15">
      <c r="A87" s="4">
        <v>1903</v>
      </c>
      <c r="B87" s="5">
        <v>0.1915</v>
      </c>
      <c r="C87" s="4">
        <v>7</v>
      </c>
      <c r="D87" s="10">
        <v>1909</v>
      </c>
      <c r="E87" s="11">
        <v>0.63270000000000004</v>
      </c>
      <c r="F87" s="10">
        <v>7</v>
      </c>
      <c r="G87" s="13">
        <v>1905</v>
      </c>
      <c r="H87" s="14">
        <v>0.97960000000000003</v>
      </c>
      <c r="I87" s="13">
        <v>7</v>
      </c>
      <c r="J87" s="7">
        <v>1902</v>
      </c>
      <c r="K87" s="8">
        <v>0.5</v>
      </c>
      <c r="L87" s="7">
        <v>7</v>
      </c>
    </row>
    <row r="88" spans="1:12" x14ac:dyDescent="0.15">
      <c r="A88" s="4">
        <v>1909</v>
      </c>
      <c r="B88" s="5">
        <v>0.12239999999999999</v>
      </c>
      <c r="C88" s="4">
        <v>8</v>
      </c>
      <c r="D88" s="10">
        <v>1903</v>
      </c>
      <c r="E88" s="11">
        <v>0.59570000000000001</v>
      </c>
      <c r="F88" s="10">
        <v>8</v>
      </c>
      <c r="G88" s="13">
        <v>1906</v>
      </c>
      <c r="H88" s="14">
        <v>0.97960000000000003</v>
      </c>
      <c r="I88" s="13">
        <v>7</v>
      </c>
      <c r="J88" s="7">
        <v>1909</v>
      </c>
      <c r="K88" s="8">
        <v>0.57140000000000002</v>
      </c>
      <c r="L88" s="7">
        <v>8</v>
      </c>
    </row>
    <row r="89" spans="1:12" x14ac:dyDescent="0.15">
      <c r="A89" s="4">
        <v>1901</v>
      </c>
      <c r="B89" s="5">
        <v>8.1600000000000006E-2</v>
      </c>
      <c r="C89" s="4">
        <v>9</v>
      </c>
      <c r="D89" s="10">
        <v>1902</v>
      </c>
      <c r="E89" s="11">
        <v>0.52</v>
      </c>
      <c r="F89" s="10">
        <v>9</v>
      </c>
      <c r="G89" s="13">
        <v>1902</v>
      </c>
      <c r="H89" s="14">
        <v>0.94</v>
      </c>
      <c r="I89" s="13">
        <v>9</v>
      </c>
      <c r="J89" s="7">
        <v>1906</v>
      </c>
      <c r="K89" s="8">
        <v>0.57140000000000002</v>
      </c>
      <c r="L89" s="7">
        <v>8</v>
      </c>
    </row>
    <row r="90" spans="1:12" x14ac:dyDescent="0.15">
      <c r="A90" s="4">
        <v>1902</v>
      </c>
      <c r="B90" s="5">
        <v>0.08</v>
      </c>
      <c r="C90" s="4">
        <v>10</v>
      </c>
      <c r="D90" s="10">
        <v>1901</v>
      </c>
      <c r="E90" s="11">
        <v>0.44900000000000001</v>
      </c>
      <c r="F90" s="10">
        <v>10</v>
      </c>
      <c r="G90" s="13">
        <v>1909</v>
      </c>
      <c r="H90" s="14">
        <v>0.91839999999999999</v>
      </c>
      <c r="I90" s="13">
        <v>10</v>
      </c>
      <c r="J90" s="7">
        <v>1910</v>
      </c>
      <c r="K90" s="8">
        <v>0.64</v>
      </c>
      <c r="L90" s="7">
        <v>10</v>
      </c>
    </row>
    <row r="91" spans="1:12" x14ac:dyDescent="0.15">
      <c r="A91" s="4" t="s">
        <v>4</v>
      </c>
      <c r="B91" s="5">
        <v>0.25409999999999999</v>
      </c>
      <c r="C91" s="4"/>
      <c r="D91" s="10" t="s">
        <v>4</v>
      </c>
      <c r="E91" s="11">
        <v>0.72360000000000002</v>
      </c>
      <c r="F91" s="10"/>
      <c r="G91" s="13" t="s">
        <v>4</v>
      </c>
      <c r="H91" s="14">
        <v>0.97970000000000002</v>
      </c>
      <c r="I91" s="13"/>
      <c r="J91" s="7" t="s">
        <v>4</v>
      </c>
      <c r="K91" s="8">
        <v>0.45529999999999998</v>
      </c>
      <c r="L91" s="7"/>
    </row>
    <row r="95" spans="1:12" x14ac:dyDescent="0.15">
      <c r="A95" s="15" t="s">
        <v>15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</row>
    <row r="96" spans="1:12" x14ac:dyDescent="0.15">
      <c r="A96" s="3" t="s">
        <v>0</v>
      </c>
      <c r="B96" s="3"/>
      <c r="C96" s="3"/>
      <c r="D96" s="9" t="s">
        <v>5</v>
      </c>
      <c r="E96" s="9"/>
      <c r="F96" s="9"/>
      <c r="G96" s="12" t="s">
        <v>7</v>
      </c>
      <c r="H96" s="12"/>
      <c r="I96" s="12"/>
      <c r="J96" s="6" t="s">
        <v>9</v>
      </c>
      <c r="K96" s="6"/>
      <c r="L96" s="6"/>
    </row>
    <row r="97" spans="1:12" x14ac:dyDescent="0.15">
      <c r="A97" s="4" t="s">
        <v>1</v>
      </c>
      <c r="B97" s="4" t="s">
        <v>2</v>
      </c>
      <c r="C97" s="4" t="s">
        <v>3</v>
      </c>
      <c r="D97" s="10" t="s">
        <v>1</v>
      </c>
      <c r="E97" s="10" t="s">
        <v>6</v>
      </c>
      <c r="F97" s="10" t="s">
        <v>3</v>
      </c>
      <c r="G97" s="13" t="s">
        <v>1</v>
      </c>
      <c r="H97" s="13" t="s">
        <v>8</v>
      </c>
      <c r="I97" s="13" t="s">
        <v>3</v>
      </c>
      <c r="J97" s="7" t="s">
        <v>1</v>
      </c>
      <c r="K97" s="7" t="s">
        <v>10</v>
      </c>
      <c r="L97" s="7" t="s">
        <v>3</v>
      </c>
    </row>
    <row r="98" spans="1:12" x14ac:dyDescent="0.15">
      <c r="A98" s="4">
        <v>2004</v>
      </c>
      <c r="B98" s="5">
        <v>0.14000000000000001</v>
      </c>
      <c r="C98" s="4">
        <v>1</v>
      </c>
      <c r="D98" s="10">
        <v>2006</v>
      </c>
      <c r="E98" s="11">
        <v>0.65310000000000001</v>
      </c>
      <c r="F98" s="10">
        <v>1</v>
      </c>
      <c r="G98" s="13">
        <v>2004</v>
      </c>
      <c r="H98" s="14">
        <v>1</v>
      </c>
      <c r="I98" s="13">
        <v>1</v>
      </c>
      <c r="J98" s="7">
        <v>2002</v>
      </c>
      <c r="K98" s="8">
        <v>0.31109999999999999</v>
      </c>
      <c r="L98" s="7">
        <v>1</v>
      </c>
    </row>
    <row r="99" spans="1:12" x14ac:dyDescent="0.15">
      <c r="A99" s="4">
        <v>2001</v>
      </c>
      <c r="B99" s="5">
        <v>0.12239999999999999</v>
      </c>
      <c r="C99" s="4">
        <v>2</v>
      </c>
      <c r="D99" s="10">
        <v>2004</v>
      </c>
      <c r="E99" s="11">
        <v>0.6</v>
      </c>
      <c r="F99" s="10">
        <v>2</v>
      </c>
      <c r="G99" s="13">
        <v>2006</v>
      </c>
      <c r="H99" s="14">
        <v>1</v>
      </c>
      <c r="I99" s="13">
        <v>1</v>
      </c>
      <c r="J99" s="7">
        <v>2006</v>
      </c>
      <c r="K99" s="8">
        <v>0.32650000000000001</v>
      </c>
      <c r="L99" s="7">
        <v>2</v>
      </c>
    </row>
    <row r="100" spans="1:12" x14ac:dyDescent="0.15">
      <c r="A100" s="4">
        <v>2006</v>
      </c>
      <c r="B100" s="5">
        <v>0.12239999999999999</v>
      </c>
      <c r="C100" s="4">
        <v>2</v>
      </c>
      <c r="D100" s="10">
        <v>2003</v>
      </c>
      <c r="E100" s="11">
        <v>0.46939999999999998</v>
      </c>
      <c r="F100" s="10">
        <v>3</v>
      </c>
      <c r="G100" s="13">
        <v>2007</v>
      </c>
      <c r="H100" s="14">
        <v>0.96</v>
      </c>
      <c r="I100" s="13">
        <v>3</v>
      </c>
      <c r="J100" s="7">
        <v>2010</v>
      </c>
      <c r="K100" s="8">
        <v>0.41670000000000001</v>
      </c>
      <c r="L100" s="7">
        <v>3</v>
      </c>
    </row>
    <row r="101" spans="1:12" x14ac:dyDescent="0.15">
      <c r="A101" s="4">
        <v>2002</v>
      </c>
      <c r="B101" s="5">
        <v>8.8900000000000007E-2</v>
      </c>
      <c r="C101" s="4">
        <v>4</v>
      </c>
      <c r="D101" s="10">
        <v>2001</v>
      </c>
      <c r="E101" s="11">
        <v>0.42859999999999998</v>
      </c>
      <c r="F101" s="10">
        <v>4</v>
      </c>
      <c r="G101" s="13">
        <v>2005</v>
      </c>
      <c r="H101" s="14">
        <v>0.93879999999999997</v>
      </c>
      <c r="I101" s="13">
        <v>4</v>
      </c>
      <c r="J101" s="7">
        <v>2003</v>
      </c>
      <c r="K101" s="8">
        <v>0.48980000000000001</v>
      </c>
      <c r="L101" s="7">
        <v>4</v>
      </c>
    </row>
    <row r="102" spans="1:12" x14ac:dyDescent="0.15">
      <c r="A102" s="4">
        <v>2009</v>
      </c>
      <c r="B102" s="5">
        <v>8.3299999999999999E-2</v>
      </c>
      <c r="C102" s="4">
        <v>5</v>
      </c>
      <c r="D102" s="10">
        <v>2007</v>
      </c>
      <c r="E102" s="11">
        <v>0.4</v>
      </c>
      <c r="F102" s="10">
        <v>5</v>
      </c>
      <c r="G102" s="13">
        <v>2008</v>
      </c>
      <c r="H102" s="14">
        <v>0.92</v>
      </c>
      <c r="I102" s="13">
        <v>5</v>
      </c>
      <c r="J102" s="7">
        <v>2005</v>
      </c>
      <c r="K102" s="8">
        <v>0.48980000000000001</v>
      </c>
      <c r="L102" s="7">
        <v>4</v>
      </c>
    </row>
    <row r="103" spans="1:12" x14ac:dyDescent="0.15">
      <c r="A103" s="4">
        <v>2003</v>
      </c>
      <c r="B103" s="5">
        <v>8.1600000000000006E-2</v>
      </c>
      <c r="C103" s="4">
        <v>6</v>
      </c>
      <c r="D103" s="10">
        <v>2009</v>
      </c>
      <c r="E103" s="11">
        <v>0.39579999999999999</v>
      </c>
      <c r="F103" s="10">
        <v>6</v>
      </c>
      <c r="G103" s="13">
        <v>2009</v>
      </c>
      <c r="H103" s="14">
        <v>0.91669999999999996</v>
      </c>
      <c r="I103" s="13">
        <v>6</v>
      </c>
      <c r="J103" s="7">
        <v>2007</v>
      </c>
      <c r="K103" s="8">
        <v>0.56000000000000005</v>
      </c>
      <c r="L103" s="7">
        <v>6</v>
      </c>
    </row>
    <row r="104" spans="1:12" x14ac:dyDescent="0.15">
      <c r="A104" s="4">
        <v>2005</v>
      </c>
      <c r="B104" s="5">
        <v>8.1600000000000006E-2</v>
      </c>
      <c r="C104" s="4">
        <v>6</v>
      </c>
      <c r="D104" s="10">
        <v>2005</v>
      </c>
      <c r="E104" s="11">
        <v>0.38779999999999998</v>
      </c>
      <c r="F104" s="10">
        <v>7</v>
      </c>
      <c r="G104" s="13">
        <v>2002</v>
      </c>
      <c r="H104" s="14">
        <v>0.91110000000000002</v>
      </c>
      <c r="I104" s="13">
        <v>7</v>
      </c>
      <c r="J104" s="7">
        <v>2009</v>
      </c>
      <c r="K104" s="8">
        <v>0.5625</v>
      </c>
      <c r="L104" s="7">
        <v>7</v>
      </c>
    </row>
    <row r="105" spans="1:12" x14ac:dyDescent="0.15">
      <c r="A105" s="4">
        <v>2010</v>
      </c>
      <c r="B105" s="5">
        <v>6.25E-2</v>
      </c>
      <c r="C105" s="4">
        <v>8</v>
      </c>
      <c r="D105" s="10">
        <v>2010</v>
      </c>
      <c r="E105" s="11">
        <v>0.375</v>
      </c>
      <c r="F105" s="10">
        <v>8</v>
      </c>
      <c r="G105" s="13">
        <v>2001</v>
      </c>
      <c r="H105" s="14">
        <v>0.89800000000000002</v>
      </c>
      <c r="I105" s="13">
        <v>8</v>
      </c>
      <c r="J105" s="7">
        <v>2008</v>
      </c>
      <c r="K105" s="8">
        <v>0.6</v>
      </c>
      <c r="L105" s="7">
        <v>8</v>
      </c>
    </row>
    <row r="106" spans="1:12" x14ac:dyDescent="0.15">
      <c r="A106" s="4">
        <v>2007</v>
      </c>
      <c r="B106" s="5">
        <v>0.06</v>
      </c>
      <c r="C106" s="4">
        <v>9</v>
      </c>
      <c r="D106" s="10">
        <v>2002</v>
      </c>
      <c r="E106" s="11">
        <v>0.35560000000000003</v>
      </c>
      <c r="F106" s="10">
        <v>9</v>
      </c>
      <c r="G106" s="13">
        <v>2010</v>
      </c>
      <c r="H106" s="14">
        <v>0.89580000000000004</v>
      </c>
      <c r="I106" s="13">
        <v>9</v>
      </c>
      <c r="J106" s="7">
        <v>2004</v>
      </c>
      <c r="K106" s="8">
        <v>0.64</v>
      </c>
      <c r="L106" s="7">
        <v>9</v>
      </c>
    </row>
    <row r="107" spans="1:12" x14ac:dyDescent="0.15">
      <c r="A107" s="4">
        <v>2008</v>
      </c>
      <c r="B107" s="5">
        <v>0.06</v>
      </c>
      <c r="C107" s="4">
        <v>9</v>
      </c>
      <c r="D107" s="10">
        <v>2008</v>
      </c>
      <c r="E107" s="11">
        <v>0.22</v>
      </c>
      <c r="F107" s="10">
        <v>10</v>
      </c>
      <c r="G107" s="13">
        <v>2003</v>
      </c>
      <c r="H107" s="14">
        <v>0.87760000000000005</v>
      </c>
      <c r="I107" s="13">
        <v>10</v>
      </c>
      <c r="J107" s="7">
        <v>2001</v>
      </c>
      <c r="K107" s="8">
        <v>0.79590000000000005</v>
      </c>
      <c r="L107" s="7">
        <v>10</v>
      </c>
    </row>
    <row r="108" spans="1:12" x14ac:dyDescent="0.15">
      <c r="A108" s="4" t="s">
        <v>4</v>
      </c>
      <c r="B108" s="5">
        <v>9.0300000000000005E-2</v>
      </c>
      <c r="C108" s="4"/>
      <c r="D108" s="10" t="s">
        <v>4</v>
      </c>
      <c r="E108" s="11">
        <v>0.42920000000000003</v>
      </c>
      <c r="F108" s="10"/>
      <c r="G108" s="13" t="s">
        <v>4</v>
      </c>
      <c r="H108" s="14">
        <v>0.93220000000000003</v>
      </c>
      <c r="I108" s="13"/>
      <c r="J108" s="7" t="s">
        <v>4</v>
      </c>
      <c r="K108" s="8">
        <v>0.52159999999999995</v>
      </c>
      <c r="L108" s="7"/>
    </row>
  </sheetData>
  <sortState ref="A17:L25">
    <sortCondition descending="1" ref="B17:B25"/>
  </sortState>
  <mergeCells count="35">
    <mergeCell ref="A14:L14"/>
    <mergeCell ref="A15:C15"/>
    <mergeCell ref="D15:F15"/>
    <mergeCell ref="G15:I15"/>
    <mergeCell ref="J15:L15"/>
    <mergeCell ref="A96:C96"/>
    <mergeCell ref="D96:F96"/>
    <mergeCell ref="G96:I96"/>
    <mergeCell ref="J96:L96"/>
    <mergeCell ref="J79:L79"/>
    <mergeCell ref="G79:I79"/>
    <mergeCell ref="D79:F79"/>
    <mergeCell ref="A79:C79"/>
    <mergeCell ref="A62:C62"/>
    <mergeCell ref="D62:F62"/>
    <mergeCell ref="G62:I62"/>
    <mergeCell ref="J62:L62"/>
    <mergeCell ref="A31:C31"/>
    <mergeCell ref="D31:F31"/>
    <mergeCell ref="G31:I31"/>
    <mergeCell ref="J31:L31"/>
    <mergeCell ref="A47:C47"/>
    <mergeCell ref="D47:F47"/>
    <mergeCell ref="G47:I47"/>
    <mergeCell ref="J47:L47"/>
    <mergeCell ref="A1:L1"/>
    <mergeCell ref="A30:L30"/>
    <mergeCell ref="A46:L46"/>
    <mergeCell ref="A61:L61"/>
    <mergeCell ref="A78:L78"/>
    <mergeCell ref="A95:L95"/>
    <mergeCell ref="A2:C2"/>
    <mergeCell ref="D2:F2"/>
    <mergeCell ref="G2:I2"/>
    <mergeCell ref="J2:L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9"/>
    </sheetView>
  </sheetViews>
  <sheetFormatPr defaultRowHeight="13.5" x14ac:dyDescent="0.15"/>
  <sheetData>
    <row r="1" spans="1:2" x14ac:dyDescent="0.15">
      <c r="A1" s="13">
        <v>1504</v>
      </c>
      <c r="B1" s="14">
        <f>51/52</f>
        <v>0.98076923076923073</v>
      </c>
    </row>
    <row r="2" spans="1:2" x14ac:dyDescent="0.15">
      <c r="A2" s="13">
        <v>1506</v>
      </c>
      <c r="B2" s="14">
        <f>51/52</f>
        <v>0.98076923076923073</v>
      </c>
    </row>
    <row r="3" spans="1:2" x14ac:dyDescent="0.15">
      <c r="A3" s="13">
        <v>1509</v>
      </c>
      <c r="B3" s="14">
        <f>50/51</f>
        <v>0.98039215686274506</v>
      </c>
    </row>
    <row r="4" spans="1:2" x14ac:dyDescent="0.15">
      <c r="A4" s="13">
        <v>1508</v>
      </c>
      <c r="B4" s="14">
        <f>51/53</f>
        <v>0.96226415094339623</v>
      </c>
    </row>
    <row r="5" spans="1:2" x14ac:dyDescent="0.15">
      <c r="A5" s="13">
        <v>1503</v>
      </c>
      <c r="B5" s="14">
        <f>50/52</f>
        <v>0.96153846153846156</v>
      </c>
    </row>
    <row r="6" spans="1:2" x14ac:dyDescent="0.15">
      <c r="A6" s="13">
        <v>1501</v>
      </c>
      <c r="B6" s="14">
        <f>50/54</f>
        <v>0.92592592592592593</v>
      </c>
    </row>
    <row r="7" spans="1:2" x14ac:dyDescent="0.15">
      <c r="A7" s="13">
        <v>1507</v>
      </c>
      <c r="B7" s="14">
        <f>48/52</f>
        <v>0.92307692307692313</v>
      </c>
    </row>
    <row r="8" spans="1:2" x14ac:dyDescent="0.15">
      <c r="A8" s="13">
        <v>1502</v>
      </c>
      <c r="B8" s="14">
        <f>48/52</f>
        <v>0.92307692307692313</v>
      </c>
    </row>
    <row r="9" spans="1:2" x14ac:dyDescent="0.15">
      <c r="A9" s="13">
        <v>1505</v>
      </c>
      <c r="B9" s="14">
        <f>49/54</f>
        <v>0.90740740740740744</v>
      </c>
    </row>
  </sheetData>
  <sortState ref="A1:B9">
    <sortCondition descending="1" ref="B1:B9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2021-12-03T07:31:35Z</dcterms:modified>
</cp:coreProperties>
</file>